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2\Karl\Documents\Financial\Plan\Analysis\2026-08-24_TFSAvsRRSP\"/>
    </mc:Choice>
  </mc:AlternateContent>
  <xr:revisionPtr revIDLastSave="0" documentId="13_ncr:1_{F7EB70A1-51C0-48CA-9AF2-1861CC230503}" xr6:coauthVersionLast="47" xr6:coauthVersionMax="47" xr10:uidLastSave="{00000000-0000-0000-0000-000000000000}"/>
  <bookViews>
    <workbookView xWindow="28680" yWindow="-120" windowWidth="29040" windowHeight="17520" xr2:uid="{F62F4EA1-217D-4308-AFF7-20599508AC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" l="1"/>
  <c r="G26" i="1"/>
  <c r="G17" i="1"/>
  <c r="G25" i="1" s="1"/>
  <c r="G5" i="1"/>
  <c r="G6" i="1" s="1"/>
  <c r="G10" i="1" s="1"/>
  <c r="C15" i="1"/>
  <c r="C21" i="1" s="1"/>
  <c r="D20" i="1"/>
  <c r="E20" i="1" s="1"/>
  <c r="C17" i="1"/>
  <c r="C8" i="1"/>
  <c r="H5" i="1"/>
  <c r="H6" i="1" s="1"/>
  <c r="E17" i="1"/>
  <c r="E5" i="1"/>
  <c r="D17" i="1"/>
  <c r="D5" i="1"/>
  <c r="B5" i="1"/>
  <c r="B6" i="1" s="1"/>
  <c r="B10" i="1" s="1"/>
  <c r="G8" i="1" l="1"/>
  <c r="H8" i="1" s="1"/>
  <c r="H10" i="1" s="1"/>
  <c r="G15" i="1"/>
  <c r="G21" i="1" s="1"/>
  <c r="C18" i="1"/>
  <c r="B15" i="1"/>
  <c r="B18" i="1" s="1"/>
  <c r="B21" i="1" s="1"/>
  <c r="D6" i="1"/>
  <c r="D10" i="1" s="1"/>
  <c r="E6" i="1"/>
  <c r="E10" i="1" s="1"/>
  <c r="E8" i="1" l="1"/>
  <c r="E15" i="1"/>
  <c r="E21" i="1" s="1"/>
  <c r="G18" i="1"/>
  <c r="H15" i="1"/>
  <c r="H18" i="1" s="1"/>
  <c r="H21" i="1" s="1"/>
  <c r="H26" i="1" s="1"/>
  <c r="D8" i="1"/>
  <c r="E18" i="1" s="1"/>
  <c r="D15" i="1"/>
  <c r="H25" i="1" l="1"/>
  <c r="D21" i="1"/>
  <c r="D18" i="1"/>
</calcChain>
</file>

<file path=xl/sharedStrings.xml><?xml version="1.0" encoding="utf-8"?>
<sst xmlns="http://schemas.openxmlformats.org/spreadsheetml/2006/main" count="21" uniqueCount="18">
  <si>
    <t>Paycheque:</t>
  </si>
  <si>
    <t>Rate of Return:</t>
  </si>
  <si>
    <t>Years to Grow:</t>
  </si>
  <si>
    <t>Future Value:</t>
  </si>
  <si>
    <t>Marginal Tax Rate:</t>
  </si>
  <si>
    <t>Average Tax Rate:</t>
  </si>
  <si>
    <t>Withdrawal:</t>
  </si>
  <si>
    <t>Tax Refund:</t>
  </si>
  <si>
    <t>Taxes:</t>
  </si>
  <si>
    <t>01: TFSA</t>
  </si>
  <si>
    <t>02: RRSP Direct</t>
  </si>
  <si>
    <t>03: RRSP Indirect</t>
  </si>
  <si>
    <t>04: RRSP Indirect + Refund</t>
  </si>
  <si>
    <t>05: RRSP Indirect + TFSA</t>
  </si>
  <si>
    <t>(RRSP)</t>
  </si>
  <si>
    <t>(TFSA)</t>
  </si>
  <si>
    <t>Annual Invested:</t>
  </si>
  <si>
    <t>Net Pay: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</si>
</sst>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[Red]\-#,##0;&quot;-&quot;"/>
    <numFmt numFmtId="165" formatCode="0%;[Red]\-0%;&quot;-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right"/>
    </xf>
    <xf numFmtId="0" fontId="2" fillId="0" borderId="0" xfId="0" applyFont="1"/>
    <xf numFmtId="164" fontId="3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2374-B66B-459E-91E5-0F3A617ECA1B}">
  <dimension ref="A1:H26"/>
  <sheetViews>
    <sheetView tabSelected="1" zoomScale="145" zoomScaleNormal="145" workbookViewId="0">
      <selection activeCell="G21" sqref="G21:H21"/>
    </sheetView>
  </sheetViews>
  <sheetFormatPr defaultRowHeight="15" x14ac:dyDescent="0.25"/>
  <cols>
    <col min="1" max="1" width="18.5703125" customWidth="1"/>
    <col min="2" max="5" width="23.140625" customWidth="1"/>
    <col min="7" max="8" width="23.140625" customWidth="1"/>
  </cols>
  <sheetData>
    <row r="1" spans="1:8" ht="18.75" x14ac:dyDescent="0.3">
      <c r="B1" s="3" t="s">
        <v>9</v>
      </c>
      <c r="C1" s="3" t="s">
        <v>10</v>
      </c>
      <c r="D1" s="3" t="s">
        <v>11</v>
      </c>
      <c r="E1" s="3" t="s">
        <v>12</v>
      </c>
      <c r="G1" s="3" t="s">
        <v>13</v>
      </c>
      <c r="H1" s="3"/>
    </row>
    <row r="2" spans="1:8" x14ac:dyDescent="0.25">
      <c r="G2" t="s">
        <v>14</v>
      </c>
      <c r="H2" t="s">
        <v>15</v>
      </c>
    </row>
    <row r="3" spans="1:8" x14ac:dyDescent="0.25">
      <c r="A3" s="2" t="s">
        <v>0</v>
      </c>
      <c r="B3" s="1">
        <v>10000</v>
      </c>
      <c r="C3" s="1">
        <v>10000</v>
      </c>
      <c r="D3" s="1">
        <v>10000</v>
      </c>
      <c r="E3" s="1">
        <v>10000</v>
      </c>
      <c r="G3" s="1">
        <v>10000</v>
      </c>
      <c r="H3" s="1">
        <v>0</v>
      </c>
    </row>
    <row r="4" spans="1:8" x14ac:dyDescent="0.25">
      <c r="A4" s="2" t="s">
        <v>4</v>
      </c>
      <c r="B4" s="5">
        <v>0.4</v>
      </c>
      <c r="C4" s="5">
        <v>0.4</v>
      </c>
      <c r="D4" s="5">
        <v>0.4</v>
      </c>
      <c r="E4" s="5">
        <v>0.4</v>
      </c>
      <c r="G4" s="5">
        <v>0.4</v>
      </c>
      <c r="H4" s="5">
        <v>0.4</v>
      </c>
    </row>
    <row r="5" spans="1:8" x14ac:dyDescent="0.25">
      <c r="A5" s="2" t="s">
        <v>8</v>
      </c>
      <c r="B5" s="4">
        <f>B3 * B4</f>
        <v>4000</v>
      </c>
      <c r="C5" s="4">
        <v>0</v>
      </c>
      <c r="D5" s="4">
        <f>D3 * D4</f>
        <v>4000</v>
      </c>
      <c r="E5" s="4">
        <f>E3 * E4</f>
        <v>4000</v>
      </c>
      <c r="G5" s="4">
        <f>G3 * G4</f>
        <v>4000</v>
      </c>
      <c r="H5" s="4">
        <f>H3 * H4</f>
        <v>0</v>
      </c>
    </row>
    <row r="6" spans="1:8" x14ac:dyDescent="0.25">
      <c r="A6" s="2" t="s">
        <v>17</v>
      </c>
      <c r="B6" s="4">
        <f>B3 - B5</f>
        <v>6000</v>
      </c>
      <c r="C6" s="4">
        <v>0</v>
      </c>
      <c r="D6" s="4">
        <f>D3 - D5</f>
        <v>6000</v>
      </c>
      <c r="E6" s="4">
        <f>E3 - E5</f>
        <v>6000</v>
      </c>
      <c r="G6" s="4">
        <f>G3 - G5</f>
        <v>6000</v>
      </c>
      <c r="H6" s="4">
        <f>H3 - H5</f>
        <v>0</v>
      </c>
    </row>
    <row r="7" spans="1:8" x14ac:dyDescent="0.25">
      <c r="A7" s="2"/>
      <c r="B7" s="4"/>
      <c r="C7" s="4"/>
      <c r="D7" s="4"/>
      <c r="E7" s="4"/>
      <c r="G7" s="4"/>
      <c r="H7" s="4"/>
    </row>
    <row r="8" spans="1:8" x14ac:dyDescent="0.25">
      <c r="A8" s="2" t="s">
        <v>7</v>
      </c>
      <c r="B8" s="4">
        <v>0</v>
      </c>
      <c r="C8" s="4">
        <f>C5</f>
        <v>0</v>
      </c>
      <c r="D8" s="4">
        <f>D10 * D4</f>
        <v>2400</v>
      </c>
      <c r="E8" s="4">
        <f>E10 * E4</f>
        <v>2400</v>
      </c>
      <c r="G8" s="4">
        <f>G10 * G4</f>
        <v>2400</v>
      </c>
      <c r="H8" s="4">
        <f>G8</f>
        <v>2400</v>
      </c>
    </row>
    <row r="9" spans="1:8" x14ac:dyDescent="0.25">
      <c r="A9" s="2"/>
    </row>
    <row r="10" spans="1:8" x14ac:dyDescent="0.25">
      <c r="A10" s="2" t="s">
        <v>16</v>
      </c>
      <c r="B10" s="4">
        <f>B6 + B8</f>
        <v>6000</v>
      </c>
      <c r="C10" s="4">
        <v>10000</v>
      </c>
      <c r="D10" s="4">
        <f>D6</f>
        <v>6000</v>
      </c>
      <c r="E10" s="4">
        <f>E6</f>
        <v>6000</v>
      </c>
      <c r="G10" s="4">
        <f>G6</f>
        <v>6000</v>
      </c>
      <c r="H10" s="4">
        <f>H8</f>
        <v>2400</v>
      </c>
    </row>
    <row r="11" spans="1:8" x14ac:dyDescent="0.25">
      <c r="A11" s="2"/>
    </row>
    <row r="12" spans="1:8" x14ac:dyDescent="0.25">
      <c r="A12" s="2" t="s">
        <v>1</v>
      </c>
      <c r="B12" s="5">
        <v>7.0000000000000007E-2</v>
      </c>
      <c r="C12" s="5">
        <v>7.0000000000000007E-2</v>
      </c>
      <c r="D12" s="5">
        <v>7.0000000000000007E-2</v>
      </c>
      <c r="E12" s="5">
        <v>7.0000000000000007E-2</v>
      </c>
      <c r="G12" s="5">
        <v>7.0000000000000007E-2</v>
      </c>
      <c r="H12" s="5">
        <v>7.0000000000000007E-2</v>
      </c>
    </row>
    <row r="13" spans="1:8" x14ac:dyDescent="0.25">
      <c r="A13" s="2" t="s">
        <v>2</v>
      </c>
      <c r="B13" s="1">
        <v>20</v>
      </c>
      <c r="C13" s="1">
        <v>20</v>
      </c>
      <c r="D13" s="1">
        <v>20</v>
      </c>
      <c r="E13" s="1">
        <v>20</v>
      </c>
      <c r="G13" s="1">
        <v>20</v>
      </c>
      <c r="H13" s="1">
        <v>20</v>
      </c>
    </row>
    <row r="14" spans="1:8" x14ac:dyDescent="0.25">
      <c r="A14" s="2"/>
    </row>
    <row r="15" spans="1:8" x14ac:dyDescent="0.25">
      <c r="A15" s="2" t="s">
        <v>3</v>
      </c>
      <c r="B15" s="4">
        <f>-FV( B12, B13, B10, 0 )</f>
        <v>245972.95392738678</v>
      </c>
      <c r="C15" s="4">
        <f>-FV( C12, C13, C10, 0 )</f>
        <v>409954.92321231135</v>
      </c>
      <c r="D15" s="4">
        <f>-FV( D12, D13, D10, 0 )</f>
        <v>245972.95392738678</v>
      </c>
      <c r="E15" s="4">
        <f>-FV( E12, E13, E10, 0 ) - FV( E12, E13, E8, 0 )</f>
        <v>344362.13549834152</v>
      </c>
      <c r="G15" s="4">
        <f>-FV( G12, G13, G10, 0 )</f>
        <v>245972.95392738678</v>
      </c>
      <c r="H15" s="4">
        <f>-FV( H12, H13, H10, 0 )</f>
        <v>98389.181570954723</v>
      </c>
    </row>
    <row r="16" spans="1:8" x14ac:dyDescent="0.25">
      <c r="A16" s="2"/>
    </row>
    <row r="17" spans="1:8" x14ac:dyDescent="0.25">
      <c r="A17" s="2" t="s">
        <v>4</v>
      </c>
      <c r="B17" s="5">
        <v>0</v>
      </c>
      <c r="C17" s="6">
        <f>C4</f>
        <v>0.4</v>
      </c>
      <c r="D17" s="6">
        <f>D4</f>
        <v>0.4</v>
      </c>
      <c r="E17" s="6">
        <f>E4</f>
        <v>0.4</v>
      </c>
      <c r="G17" s="6">
        <f>G4</f>
        <v>0.4</v>
      </c>
      <c r="H17" s="5">
        <v>0</v>
      </c>
    </row>
    <row r="18" spans="1:8" x14ac:dyDescent="0.25">
      <c r="A18" s="2" t="s">
        <v>6</v>
      </c>
      <c r="B18" s="4">
        <f>B15 * (1-B17)</f>
        <v>245972.95392738678</v>
      </c>
      <c r="C18" s="4">
        <f>C15 * (1-C17)</f>
        <v>245972.95392738678</v>
      </c>
      <c r="D18" s="4">
        <f>D15 * (1-D17)</f>
        <v>147583.77235643208</v>
      </c>
      <c r="E18" s="4">
        <f>E15 * (1-E17)</f>
        <v>206617.28129900491</v>
      </c>
      <c r="G18" s="4">
        <f>G15 * (1-G17)</f>
        <v>147583.77235643208</v>
      </c>
      <c r="H18" s="4">
        <f>H15 * (1-H17)</f>
        <v>98389.181570954723</v>
      </c>
    </row>
    <row r="20" spans="1:8" x14ac:dyDescent="0.25">
      <c r="A20" s="2" t="s">
        <v>5</v>
      </c>
      <c r="B20" s="5">
        <v>0</v>
      </c>
      <c r="C20" s="6">
        <v>0.3</v>
      </c>
      <c r="D20" s="6">
        <f>C20</f>
        <v>0.3</v>
      </c>
      <c r="E20" s="6">
        <f>D20</f>
        <v>0.3</v>
      </c>
      <c r="G20" s="6">
        <v>0.3</v>
      </c>
      <c r="H20" s="5">
        <v>0</v>
      </c>
    </row>
    <row r="21" spans="1:8" x14ac:dyDescent="0.25">
      <c r="A21" s="2" t="s">
        <v>6</v>
      </c>
      <c r="B21" s="4">
        <f>B18 * (1-B20)</f>
        <v>245972.95392738678</v>
      </c>
      <c r="C21" s="4">
        <f>C15 * (1-C20)</f>
        <v>286968.4462486179</v>
      </c>
      <c r="D21" s="4">
        <f>D15 * (1-D20)</f>
        <v>172181.06774917073</v>
      </c>
      <c r="E21" s="4">
        <f>E15 * (1-E20)</f>
        <v>241053.49484883904</v>
      </c>
      <c r="G21" s="4">
        <f>G15 * (1-G20)</f>
        <v>172181.06774917073</v>
      </c>
      <c r="H21" s="4">
        <f>H18 * (1-H20)</f>
        <v>98389.181570954723</v>
      </c>
    </row>
    <row r="24" spans="1:8" x14ac:dyDescent="0.25">
      <c r="G24" s="2" t="s">
        <v>3</v>
      </c>
      <c r="H24" s="4">
        <f>SUM( G15:H15)</f>
        <v>344362.13549834152</v>
      </c>
    </row>
    <row r="25" spans="1:8" x14ac:dyDescent="0.25">
      <c r="G25" s="7">
        <f>G17</f>
        <v>0.4</v>
      </c>
      <c r="H25" s="4">
        <f>SUM( G18:H18)</f>
        <v>245972.95392738678</v>
      </c>
    </row>
    <row r="26" spans="1:8" x14ac:dyDescent="0.25">
      <c r="G26" s="7">
        <f>G20</f>
        <v>0.3</v>
      </c>
      <c r="H26" s="4">
        <f>SUM( G21:H21)</f>
        <v>270570.24932012544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Sewlochan</dc:creator>
  <cp:lastModifiedBy>Karl Sewlochan</cp:lastModifiedBy>
  <dcterms:created xsi:type="dcterms:W3CDTF">2026-08-24T21:08:44Z</dcterms:created>
  <dcterms:modified xsi:type="dcterms:W3CDTF">2026-08-25T03:15:39Z</dcterms:modified>
</cp:coreProperties>
</file>